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115" windowHeight="3915" activeTab="4"/>
  </bookViews>
  <sheets>
    <sheet name="ex01" sheetId="1" r:id="rId1"/>
    <sheet name="ex02" sheetId="2" r:id="rId2"/>
    <sheet name="ex04" sheetId="6" r:id="rId3"/>
    <sheet name="ex05" sheetId="8" r:id="rId4"/>
    <sheet name="ex03" sheetId="9" r:id="rId5"/>
  </sheets>
  <calcPr calcId="145621"/>
</workbook>
</file>

<file path=xl/calcChain.xml><?xml version="1.0" encoding="utf-8"?>
<calcChain xmlns="http://schemas.openxmlformats.org/spreadsheetml/2006/main">
  <c r="H2" i="8" l="1"/>
  <c r="F2" i="8"/>
  <c r="E2" i="8"/>
  <c r="D2" i="8"/>
  <c r="G2" i="8"/>
  <c r="F16" i="6"/>
  <c r="J10" i="1"/>
  <c r="J9" i="1"/>
  <c r="K3" i="1"/>
  <c r="I3" i="1"/>
  <c r="H3" i="1"/>
  <c r="C8" i="9" l="1"/>
  <c r="C9" i="9"/>
  <c r="C10" i="9"/>
  <c r="C2" i="9"/>
  <c r="C3" i="9"/>
  <c r="C4" i="9"/>
  <c r="C5" i="9"/>
  <c r="C6" i="9"/>
  <c r="C7" i="9"/>
  <c r="E3" i="6" l="1"/>
  <c r="E4" i="6"/>
  <c r="E5" i="6"/>
  <c r="E6" i="6"/>
  <c r="E7" i="6"/>
  <c r="G5" i="8"/>
  <c r="G6" i="8"/>
  <c r="E2" i="6"/>
  <c r="K4" i="1" l="1"/>
  <c r="K5" i="1"/>
  <c r="K6" i="1"/>
  <c r="K7" i="1"/>
  <c r="I4" i="1"/>
  <c r="I5" i="1"/>
  <c r="I6" i="1"/>
  <c r="I7" i="1"/>
  <c r="H4" i="1"/>
  <c r="H5" i="1"/>
  <c r="H6" i="1"/>
  <c r="H7" i="1"/>
  <c r="H9" i="8"/>
  <c r="H7" i="8"/>
  <c r="H6" i="8"/>
  <c r="H5" i="8"/>
  <c r="H4" i="8"/>
  <c r="H3" i="8"/>
  <c r="F4" i="8"/>
  <c r="F5" i="8"/>
  <c r="F6" i="8"/>
  <c r="F7" i="8"/>
  <c r="F3" i="8"/>
  <c r="E3" i="8"/>
  <c r="E4" i="8"/>
  <c r="E5" i="8"/>
  <c r="E6" i="8"/>
  <c r="E7" i="8"/>
  <c r="D7" i="8"/>
  <c r="D6" i="8"/>
  <c r="D5" i="8"/>
  <c r="D4" i="8"/>
  <c r="D3" i="8"/>
  <c r="F17" i="6" l="1"/>
  <c r="F18" i="6"/>
  <c r="F19" i="6"/>
  <c r="F20" i="6"/>
  <c r="F21" i="6"/>
  <c r="E16" i="6"/>
  <c r="D24" i="6"/>
  <c r="C24" i="6"/>
  <c r="B24" i="6"/>
  <c r="E20" i="6"/>
  <c r="E17" i="6"/>
  <c r="E21" i="6"/>
  <c r="E19" i="6"/>
  <c r="E18" i="6"/>
  <c r="C8" i="6"/>
  <c r="D8" i="6"/>
  <c r="B8" i="6"/>
  <c r="E8" i="2"/>
  <c r="E24" i="6" l="1"/>
  <c r="C9" i="2"/>
  <c r="D9" i="2"/>
  <c r="B9" i="2"/>
  <c r="F4" i="2"/>
  <c r="F5" i="2"/>
  <c r="F6" i="2"/>
  <c r="F7" i="2"/>
  <c r="F3" i="2"/>
  <c r="C8" i="2"/>
  <c r="D8" i="2"/>
  <c r="B8" i="2"/>
  <c r="E4" i="2"/>
  <c r="E5" i="2"/>
  <c r="E6" i="2"/>
  <c r="E7" i="2"/>
  <c r="E3" i="2"/>
</calcChain>
</file>

<file path=xl/sharedStrings.xml><?xml version="1.0" encoding="utf-8"?>
<sst xmlns="http://schemas.openxmlformats.org/spreadsheetml/2006/main" count="85" uniqueCount="69">
  <si>
    <t xml:space="preserve">article </t>
  </si>
  <si>
    <t xml:space="preserve">samdi </t>
  </si>
  <si>
    <t xml:space="preserve">dimanche </t>
  </si>
  <si>
    <t>lundi</t>
  </si>
  <si>
    <t>mardi</t>
  </si>
  <si>
    <t>mercredi</t>
  </si>
  <si>
    <t>jeudi</t>
  </si>
  <si>
    <t>Quantité vendue pendant la semaine</t>
  </si>
  <si>
    <t>Quantité totale</t>
  </si>
  <si>
    <t>prix unitaire</t>
  </si>
  <si>
    <t>A</t>
  </si>
  <si>
    <t>B</t>
  </si>
  <si>
    <t>C</t>
  </si>
  <si>
    <t>D</t>
  </si>
  <si>
    <t>E</t>
  </si>
  <si>
    <t>taux  de vente de l'article</t>
  </si>
  <si>
    <t>ventes trimestrielles par vendeurs</t>
  </si>
  <si>
    <t>mouhamed</t>
  </si>
  <si>
    <t xml:space="preserve">Nom </t>
  </si>
  <si>
    <t>Mourad</t>
  </si>
  <si>
    <t>Oussama</t>
  </si>
  <si>
    <t>Nabil</t>
  </si>
  <si>
    <t>Salim</t>
  </si>
  <si>
    <t>Janvier</t>
  </si>
  <si>
    <t>Février</t>
  </si>
  <si>
    <t>Mars</t>
  </si>
  <si>
    <t>somme</t>
  </si>
  <si>
    <t>moyenne</t>
  </si>
  <si>
    <t>Module 1</t>
  </si>
  <si>
    <t>Module 2</t>
  </si>
  <si>
    <t>Module 3</t>
  </si>
  <si>
    <t xml:space="preserve">Observation </t>
  </si>
  <si>
    <t>Moyenne</t>
  </si>
  <si>
    <t>Nassim</t>
  </si>
  <si>
    <t>Mouhamed</t>
  </si>
  <si>
    <t>Riad</t>
  </si>
  <si>
    <t>Oussma</t>
  </si>
  <si>
    <t xml:space="preserve">Moyenne de chaque module </t>
  </si>
  <si>
    <t>Yasser</t>
  </si>
  <si>
    <t>les trois premiers</t>
  </si>
  <si>
    <t>Bob</t>
  </si>
  <si>
    <t>coureurs</t>
  </si>
  <si>
    <t>Temps au 1er tour</t>
  </si>
  <si>
    <t>Temps au 2ème tour</t>
  </si>
  <si>
    <t>Classement 1er tour</t>
  </si>
  <si>
    <t>Classement 2ème tour</t>
  </si>
  <si>
    <t xml:space="preserve">Temps globale </t>
  </si>
  <si>
    <t>Prime globale</t>
  </si>
  <si>
    <t>Max</t>
  </si>
  <si>
    <t>Bill</t>
  </si>
  <si>
    <t>Jo</t>
  </si>
  <si>
    <t>John</t>
  </si>
  <si>
    <t>Bruce</t>
  </si>
  <si>
    <t>Totale prime</t>
  </si>
  <si>
    <t xml:space="preserve"> prix total</t>
  </si>
  <si>
    <t>prix total  maximum</t>
  </si>
  <si>
    <t>prix total  minimum</t>
  </si>
  <si>
    <t xml:space="preserve">vendeur </t>
  </si>
  <si>
    <t>chiffre d'affaire</t>
  </si>
  <si>
    <t>prime</t>
  </si>
  <si>
    <t>AMAR</t>
  </si>
  <si>
    <t>AIMEN</t>
  </si>
  <si>
    <t>RIAD</t>
  </si>
  <si>
    <t>ALIMA</t>
  </si>
  <si>
    <t>KHADIDJA</t>
  </si>
  <si>
    <t>AHMED</t>
  </si>
  <si>
    <t>NABIL</t>
  </si>
  <si>
    <t>HICHAM</t>
  </si>
  <si>
    <t>MOAD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</si>
</sst>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_-* #,##0.00\ [$€-40C]_-;\-* #,##0.00\ [$€-40C]_-;_-* &quot;-&quot;??\ [$€-40C]_-;_-@_-"/>
  </numFmts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46" fontId="0" fillId="0" borderId="0" xfId="0" applyNumberFormat="1"/>
    <xf numFmtId="0" fontId="0" fillId="0" borderId="1" xfId="0" applyNumberFormat="1" applyBorder="1"/>
    <xf numFmtId="46" fontId="0" fillId="0" borderId="1" xfId="0" applyNumberFormat="1" applyBorder="1"/>
    <xf numFmtId="164" fontId="0" fillId="0" borderId="1" xfId="0" applyNumberFormat="1" applyBorder="1"/>
    <xf numFmtId="0" fontId="0" fillId="0" borderId="2" xfId="0" applyNumberFormat="1" applyBorder="1"/>
    <xf numFmtId="0" fontId="0" fillId="2" borderId="1" xfId="0" applyFill="1" applyBorder="1" applyAlignment="1">
      <alignment vertical="center"/>
    </xf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textRotation="180"/>
    </xf>
    <xf numFmtId="0" fontId="1" fillId="3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18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D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graphique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'ex01'!$A$3:$A$7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'ex01'!$I$3:$I$7</c:f>
              <c:numCache>
                <c:formatCode>General</c:formatCode>
                <c:ptCount val="5"/>
                <c:pt idx="0">
                  <c:v>30.666666666666668</c:v>
                </c:pt>
                <c:pt idx="1">
                  <c:v>25.166666666666668</c:v>
                </c:pt>
                <c:pt idx="2">
                  <c:v>18.666666666666668</c:v>
                </c:pt>
                <c:pt idx="3">
                  <c:v>30.666666666666668</c:v>
                </c:pt>
                <c:pt idx="4">
                  <c:v>13.333333333333334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102420</xdr:colOff>
      <xdr:row>15</xdr:row>
      <xdr:rowOff>174113</xdr:rowOff>
    </xdr:from>
    <xdr:to>
      <xdr:col>6</xdr:col>
      <xdr:colOff>127001</xdr:colOff>
      <xdr:row>36</xdr:row>
      <xdr:rowOff>127203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665726</xdr:colOff>
      <xdr:row>13</xdr:row>
      <xdr:rowOff>174112</xdr:rowOff>
    </xdr:from>
    <xdr:to>
      <xdr:col>12</xdr:col>
      <xdr:colOff>553065</xdr:colOff>
      <xdr:row>24</xdr:row>
      <xdr:rowOff>92178</xdr:rowOff>
    </xdr:to>
    <xdr:sp macro="" textlink="">
      <xdr:nvSpPr>
        <xdr:cNvPr id="2" name="ZoneTexte 1"/>
        <xdr:cNvSpPr txBox="1"/>
      </xdr:nvSpPr>
      <xdr:spPr>
        <a:xfrm>
          <a:off x="5971049" y="3256935"/>
          <a:ext cx="5428226" cy="2058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la formule en H3 sera:</a:t>
          </a:r>
          <a:r>
            <a:rPr lang="fr-FR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fr-FR" sz="1100" b="1" u="none">
              <a:latin typeface="Times New Roman" panose="02020603050405020304" pitchFamily="18" charset="0"/>
              <a:cs typeface="Times New Roman" panose="02020603050405020304" pitchFamily="18" charset="0"/>
            </a:rPr>
            <a:t>=SOMME(B3:G3)</a:t>
          </a:r>
        </a:p>
        <a:p>
          <a:r>
            <a:rPr lang="fr-FR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la formule en I3</a:t>
          </a:r>
          <a:r>
            <a:rPr lang="fr-FR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sera :</a:t>
          </a:r>
        </a:p>
        <a:p>
          <a:r>
            <a:rPr lang="fr-FR" sz="1100" b="1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=MOYENNE(B3:G3)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formule en K3</a:t>
          </a:r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sera 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b="1">
              <a:effectLst/>
            </a:rPr>
            <a:t>=PRODUIT(H3;J3)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formule en J 9</a:t>
          </a:r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sera :</a:t>
          </a:r>
          <a:endParaRPr lang="fr-FR" u="sng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b="1">
              <a:effectLst/>
            </a:rPr>
            <a:t>=MAX(K3:K7)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formule en J10</a:t>
          </a:r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sera :</a:t>
          </a:r>
          <a:endParaRPr lang="fr-FR" u="sng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b="1">
              <a:effectLst/>
            </a:rPr>
            <a:t>=MIN(K3:K7)</a:t>
          </a:r>
        </a:p>
        <a:p>
          <a:endParaRPr lang="fr-FR" sz="1100" b="1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10</xdr:row>
      <xdr:rowOff>19050</xdr:rowOff>
    </xdr:from>
    <xdr:to>
      <xdr:col>10</xdr:col>
      <xdr:colOff>333375</xdr:colOff>
      <xdr:row>12</xdr:row>
      <xdr:rowOff>171450</xdr:rowOff>
    </xdr:to>
    <xdr:sp macro="" textlink="">
      <xdr:nvSpPr>
        <xdr:cNvPr id="2" name="ZoneTexte 1"/>
        <xdr:cNvSpPr txBox="1"/>
      </xdr:nvSpPr>
      <xdr:spPr>
        <a:xfrm>
          <a:off x="4314825" y="1924050"/>
          <a:ext cx="469582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La</a:t>
          </a:r>
          <a:r>
            <a:rPr lang="fr-FR" sz="1100" b="1" baseline="0"/>
            <a:t> formule  en F16 sera :</a:t>
          </a:r>
        </a:p>
        <a:p>
          <a:r>
            <a:rPr lang="fr-FR" sz="1100" b="1"/>
            <a:t>=SI(E16&gt;=10;"réussi";"echoué")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1162051</xdr:colOff>
      <xdr:row>12</xdr:row>
      <xdr:rowOff>161926</xdr:rowOff>
    </xdr:from>
    <xdr:to>
      <xdr:col>7</xdr:col>
      <xdr:colOff>447676</xdr:colOff>
      <xdr:row>26</xdr:row>
      <xdr:rowOff>47626</xdr:rowOff>
    </xdr:to>
    <xdr:sp macro="" textlink="">
      <xdr:nvSpPr>
        <xdr:cNvPr id="2" name="ZoneTexte 1"/>
        <xdr:cNvSpPr txBox="1"/>
      </xdr:nvSpPr>
      <xdr:spPr>
        <a:xfrm>
          <a:off x="4152901" y="2647951"/>
          <a:ext cx="409575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</a:t>
          </a:r>
          <a:r>
            <a:rPr lang="fr-FR" sz="1200" b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formule en D2 sera 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=RANG(B2;$B$2:$B$7;1)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</a:t>
          </a:r>
          <a:r>
            <a:rPr lang="fr-FR" sz="1200" b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formule en  E2 sera :</a:t>
          </a:r>
          <a:endParaRPr lang="fr-FR" sz="1200" b="1" u="sng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fr-FR" sz="1200">
              <a:latin typeface="Times New Roman" panose="02020603050405020304" pitchFamily="18" charset="0"/>
              <a:cs typeface="Times New Roman" panose="02020603050405020304" pitchFamily="18" charset="0"/>
            </a:rPr>
            <a:t>=RANG(C2;$C$2:$C$7;1)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</a:t>
          </a:r>
          <a:r>
            <a:rPr lang="fr-FR" sz="1200" b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formule en F2 sera :</a:t>
          </a:r>
          <a:endParaRPr lang="fr-FR" sz="1200" b="1" u="sng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fr-FR" sz="1200">
              <a:latin typeface="Times New Roman" panose="02020603050405020304" pitchFamily="18" charset="0"/>
              <a:cs typeface="Times New Roman" panose="02020603050405020304" pitchFamily="18" charset="0"/>
            </a:rPr>
            <a:t>=SOMME(B2:C2)</a:t>
          </a:r>
        </a:p>
        <a:p>
          <a:r>
            <a:rPr lang="fr-FR" sz="1200" b="1" u="sng">
              <a:latin typeface="Times New Roman" panose="02020603050405020304" pitchFamily="18" charset="0"/>
              <a:cs typeface="Times New Roman" panose="02020603050405020304" pitchFamily="18" charset="0"/>
            </a:rPr>
            <a:t>L</a:t>
          </a:r>
          <a:r>
            <a:rPr lang="fr-FR" sz="12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 formule en G2 sera :</a:t>
          </a:r>
        </a:p>
        <a:p>
          <a:r>
            <a:rPr lang="fr-FR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=RANG(F2;$F$2:$F$7;1)</a:t>
          </a:r>
        </a:p>
        <a:p>
          <a:r>
            <a:rPr lang="fr-FR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</a:t>
          </a:r>
          <a:r>
            <a:rPr lang="fr-FR" sz="1200" b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formule en G2 sera </a:t>
          </a:r>
        </a:p>
        <a:p>
          <a:r>
            <a:rPr lang="fr-FR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=SI(D2=1;100;SI(D2=2;50;SI(D2=3;25;0)))+SI(E2=1;100;SI(E2=2;50;SI(E2=3;25;0)))</a:t>
          </a:r>
        </a:p>
        <a:p>
          <a:endParaRPr lang="fr-FR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733424</xdr:colOff>
      <xdr:row>11</xdr:row>
      <xdr:rowOff>0</xdr:rowOff>
    </xdr:from>
    <xdr:to>
      <xdr:col>8</xdr:col>
      <xdr:colOff>723900</xdr:colOff>
      <xdr:row>13</xdr:row>
      <xdr:rowOff>171450</xdr:rowOff>
    </xdr:to>
    <xdr:sp macro="" textlink="">
      <xdr:nvSpPr>
        <xdr:cNvPr id="2" name="ZoneTexte 1"/>
        <xdr:cNvSpPr txBox="1"/>
      </xdr:nvSpPr>
      <xdr:spPr>
        <a:xfrm>
          <a:off x="2533649" y="2095500"/>
          <a:ext cx="5295901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>
              <a:latin typeface="Times New Roman" panose="02020603050405020304" pitchFamily="18" charset="0"/>
              <a:cs typeface="Times New Roman" panose="02020603050405020304" pitchFamily="18" charset="0"/>
            </a:rPr>
            <a:t>La</a:t>
          </a:r>
          <a:r>
            <a:rPr lang="fr-F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formule en c2 sera :</a:t>
          </a:r>
          <a:endParaRPr lang="fr-FR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fr-FR" sz="1400">
              <a:latin typeface="Times New Roman" panose="02020603050405020304" pitchFamily="18" charset="0"/>
              <a:cs typeface="Times New Roman" panose="02020603050405020304" pitchFamily="18" charset="0"/>
            </a:rPr>
            <a:t>=SI(B2&gt;=20000;B2*3%;SI(B2&gt;=10000;B2*2%; "aucune prime"  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5" zoomScale="93" zoomScaleNormal="93" workbookViewId="0">
      <selection activeCell="J10" sqref="J10"/>
    </sheetView>
  </sheetViews>
  <sheetFormatPr baseColWidth="10" defaultRowHeight="14.25" x14ac:dyDescent="0.2"/>
  <cols>
    <col min="8" max="8" width="16" customWidth="1"/>
    <col min="9" max="9" width="24.875" customWidth="1"/>
    <col min="10" max="10" width="13.625" bestFit="1" customWidth="1"/>
    <col min="11" max="11" width="17.375" customWidth="1"/>
  </cols>
  <sheetData>
    <row r="1" spans="1:11" ht="21" customHeight="1" x14ac:dyDescent="0.2">
      <c r="A1" s="31" t="s">
        <v>0</v>
      </c>
      <c r="B1" s="30" t="s">
        <v>7</v>
      </c>
      <c r="C1" s="30"/>
      <c r="D1" s="30"/>
      <c r="E1" s="30"/>
      <c r="F1" s="30"/>
      <c r="G1" s="30"/>
      <c r="H1" s="30" t="s">
        <v>8</v>
      </c>
      <c r="I1" s="30" t="s">
        <v>15</v>
      </c>
      <c r="J1" s="30" t="s">
        <v>9</v>
      </c>
      <c r="K1" s="30" t="s">
        <v>54</v>
      </c>
    </row>
    <row r="2" spans="1:11" ht="59.25" x14ac:dyDescent="0.2">
      <c r="A2" s="31"/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30"/>
      <c r="I2" s="30"/>
      <c r="J2" s="30"/>
      <c r="K2" s="30"/>
    </row>
    <row r="3" spans="1:11" ht="15" x14ac:dyDescent="0.25">
      <c r="A3" s="25" t="s">
        <v>10</v>
      </c>
      <c r="B3" s="5">
        <v>20</v>
      </c>
      <c r="C3" s="5">
        <v>25</v>
      </c>
      <c r="D3" s="5">
        <v>50</v>
      </c>
      <c r="E3" s="5">
        <v>22</v>
      </c>
      <c r="F3" s="5">
        <v>22</v>
      </c>
      <c r="G3" s="5">
        <v>45</v>
      </c>
      <c r="H3" s="5">
        <f>SUM(B3:G3)</f>
        <v>184</v>
      </c>
      <c r="I3" s="5">
        <f>AVERAGE(B3:G3)</f>
        <v>30.666666666666668</v>
      </c>
      <c r="J3" s="26">
        <v>400</v>
      </c>
      <c r="K3" s="26">
        <f>PRODUCT(H3,J3)</f>
        <v>73600</v>
      </c>
    </row>
    <row r="4" spans="1:11" ht="15" x14ac:dyDescent="0.25">
      <c r="A4" s="25" t="s">
        <v>11</v>
      </c>
      <c r="B4" s="5">
        <v>41</v>
      </c>
      <c r="C4" s="5">
        <v>15</v>
      </c>
      <c r="D4" s="5">
        <v>20</v>
      </c>
      <c r="E4" s="5">
        <v>32</v>
      </c>
      <c r="F4" s="5">
        <v>25</v>
      </c>
      <c r="G4" s="5">
        <v>18</v>
      </c>
      <c r="H4" s="5">
        <f t="shared" ref="H4:H7" si="0">SUM(B4:G4)</f>
        <v>151</v>
      </c>
      <c r="I4" s="5">
        <f t="shared" ref="I4:I7" si="1">AVERAGE(B4:G4)</f>
        <v>25.166666666666668</v>
      </c>
      <c r="J4" s="26">
        <v>480</v>
      </c>
      <c r="K4" s="26">
        <f t="shared" ref="K4:K7" si="2">J4*H4</f>
        <v>72480</v>
      </c>
    </row>
    <row r="5" spans="1:11" ht="15" x14ac:dyDescent="0.25">
      <c r="A5" s="25" t="s">
        <v>12</v>
      </c>
      <c r="B5" s="5">
        <v>22</v>
      </c>
      <c r="C5" s="5">
        <v>15</v>
      </c>
      <c r="D5" s="5">
        <v>15</v>
      </c>
      <c r="E5" s="5">
        <v>28</v>
      </c>
      <c r="F5" s="5">
        <v>12</v>
      </c>
      <c r="G5" s="5">
        <v>20</v>
      </c>
      <c r="H5" s="5">
        <f t="shared" si="0"/>
        <v>112</v>
      </c>
      <c r="I5" s="5">
        <f t="shared" si="1"/>
        <v>18.666666666666668</v>
      </c>
      <c r="J5" s="26">
        <v>550</v>
      </c>
      <c r="K5" s="26">
        <f t="shared" si="2"/>
        <v>61600</v>
      </c>
    </row>
    <row r="6" spans="1:11" ht="15" x14ac:dyDescent="0.25">
      <c r="A6" s="25" t="s">
        <v>13</v>
      </c>
      <c r="B6" s="5">
        <v>33</v>
      </c>
      <c r="C6" s="5">
        <v>30</v>
      </c>
      <c r="D6" s="5">
        <v>35</v>
      </c>
      <c r="E6" s="5">
        <v>36</v>
      </c>
      <c r="F6" s="5">
        <v>20</v>
      </c>
      <c r="G6" s="5">
        <v>30</v>
      </c>
      <c r="H6" s="5">
        <f t="shared" si="0"/>
        <v>184</v>
      </c>
      <c r="I6" s="5">
        <f t="shared" si="1"/>
        <v>30.666666666666668</v>
      </c>
      <c r="J6" s="26">
        <v>650</v>
      </c>
      <c r="K6" s="26">
        <f t="shared" si="2"/>
        <v>119600</v>
      </c>
    </row>
    <row r="7" spans="1:11" ht="15" x14ac:dyDescent="0.25">
      <c r="A7" s="25" t="s">
        <v>14</v>
      </c>
      <c r="B7" s="5">
        <v>11</v>
      </c>
      <c r="C7" s="5">
        <v>18</v>
      </c>
      <c r="D7" s="5">
        <v>15</v>
      </c>
      <c r="E7" s="5">
        <v>14</v>
      </c>
      <c r="F7" s="5">
        <v>12</v>
      </c>
      <c r="G7" s="5">
        <v>10</v>
      </c>
      <c r="H7" s="5">
        <f t="shared" si="0"/>
        <v>80</v>
      </c>
      <c r="I7" s="5">
        <f t="shared" si="1"/>
        <v>13.333333333333334</v>
      </c>
      <c r="J7" s="26">
        <v>1000</v>
      </c>
      <c r="K7" s="26">
        <f t="shared" si="2"/>
        <v>80000</v>
      </c>
    </row>
    <row r="9" spans="1:11" ht="15" x14ac:dyDescent="0.25">
      <c r="I9" s="23" t="s">
        <v>55</v>
      </c>
      <c r="J9" s="27">
        <f>MAX(K3:K7)</f>
        <v>119600</v>
      </c>
    </row>
    <row r="10" spans="1:11" ht="15" x14ac:dyDescent="0.25">
      <c r="I10" s="23" t="s">
        <v>56</v>
      </c>
      <c r="J10" s="27">
        <f>MIN(K3:K7)</f>
        <v>61600</v>
      </c>
    </row>
  </sheetData>
  <mergeCells count="6">
    <mergeCell ref="K1:K2"/>
    <mergeCell ref="B1:G1"/>
    <mergeCell ref="A1:A2"/>
    <mergeCell ref="H1:H2"/>
    <mergeCell ref="I1:I2"/>
    <mergeCell ref="J1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8" sqref="D8"/>
    </sheetView>
  </sheetViews>
  <sheetFormatPr baseColWidth="10" defaultRowHeight="14.25" x14ac:dyDescent="0.2"/>
  <cols>
    <col min="2" max="2" width="19.625" customWidth="1"/>
    <col min="3" max="3" width="15.125" customWidth="1"/>
    <col min="4" max="4" width="14.25" customWidth="1"/>
  </cols>
  <sheetData>
    <row r="1" spans="1:6" x14ac:dyDescent="0.2">
      <c r="A1" s="32" t="s">
        <v>16</v>
      </c>
      <c r="B1" s="32"/>
      <c r="C1" s="32"/>
      <c r="D1" s="32"/>
      <c r="E1" s="1"/>
      <c r="F1" s="1"/>
    </row>
    <row r="2" spans="1:6" x14ac:dyDescent="0.2">
      <c r="A2" s="2" t="s">
        <v>18</v>
      </c>
      <c r="B2" s="1" t="s">
        <v>23</v>
      </c>
      <c r="C2" s="1" t="s">
        <v>24</v>
      </c>
      <c r="D2" s="1" t="s">
        <v>25</v>
      </c>
      <c r="E2" s="4" t="s">
        <v>26</v>
      </c>
      <c r="F2" s="4" t="s">
        <v>27</v>
      </c>
    </row>
    <row r="3" spans="1:6" x14ac:dyDescent="0.2">
      <c r="A3" s="2" t="s">
        <v>19</v>
      </c>
      <c r="B3" s="1">
        <v>13.532</v>
      </c>
      <c r="C3" s="1">
        <v>12.365</v>
      </c>
      <c r="D3" s="1">
        <v>13.542</v>
      </c>
      <c r="E3" s="1">
        <f>SUM(B3:D3)</f>
        <v>39.439</v>
      </c>
      <c r="F3" s="1">
        <f>AVERAGE(B3:D3)</f>
        <v>13.146333333333333</v>
      </c>
    </row>
    <row r="4" spans="1:6" x14ac:dyDescent="0.2">
      <c r="A4" s="2" t="s">
        <v>17</v>
      </c>
      <c r="B4" s="1">
        <v>15.662000000000001</v>
      </c>
      <c r="C4" s="1">
        <v>14.561999999999999</v>
      </c>
      <c r="D4" s="1">
        <v>1.5549999999999999</v>
      </c>
      <c r="E4" s="1">
        <f t="shared" ref="E4:E7" si="0">SUM(B4:D4)</f>
        <v>31.779</v>
      </c>
      <c r="F4" s="1">
        <f t="shared" ref="F4:F7" si="1">AVERAGE(B4:D4)</f>
        <v>10.593</v>
      </c>
    </row>
    <row r="5" spans="1:6" x14ac:dyDescent="0.2">
      <c r="A5" s="2" t="s">
        <v>20</v>
      </c>
      <c r="B5" s="1">
        <v>16.324000000000002</v>
      </c>
      <c r="C5" s="1">
        <v>12.542999999999999</v>
      </c>
      <c r="D5" s="1">
        <v>12.465</v>
      </c>
      <c r="E5" s="1">
        <f t="shared" si="0"/>
        <v>41.332000000000001</v>
      </c>
      <c r="F5" s="1">
        <f t="shared" si="1"/>
        <v>13.777333333333333</v>
      </c>
    </row>
    <row r="6" spans="1:6" x14ac:dyDescent="0.2">
      <c r="A6" s="2" t="s">
        <v>21</v>
      </c>
      <c r="B6" s="1">
        <v>15.423</v>
      </c>
      <c r="C6" s="1">
        <v>16.234000000000002</v>
      </c>
      <c r="D6" s="1">
        <v>15.65</v>
      </c>
      <c r="E6" s="1">
        <f t="shared" si="0"/>
        <v>47.307000000000002</v>
      </c>
      <c r="F6" s="1">
        <f t="shared" si="1"/>
        <v>15.769</v>
      </c>
    </row>
    <row r="7" spans="1:6" x14ac:dyDescent="0.2">
      <c r="A7" s="2" t="s">
        <v>22</v>
      </c>
      <c r="B7" s="1">
        <v>14.32</v>
      </c>
      <c r="C7" s="1">
        <v>13.842000000000001</v>
      </c>
      <c r="D7" s="1">
        <v>14.333</v>
      </c>
      <c r="E7" s="1">
        <f t="shared" si="0"/>
        <v>42.494999999999997</v>
      </c>
      <c r="F7" s="1">
        <f t="shared" si="1"/>
        <v>14.164999999999999</v>
      </c>
    </row>
    <row r="8" spans="1:6" x14ac:dyDescent="0.2">
      <c r="A8" s="1"/>
      <c r="B8" s="1">
        <f>SUM(B3:B7)</f>
        <v>75.260999999999996</v>
      </c>
      <c r="C8" s="1">
        <f t="shared" ref="C8:D8" si="2">SUM(C3:C7)</f>
        <v>69.546000000000006</v>
      </c>
      <c r="D8" s="1">
        <f t="shared" si="2"/>
        <v>57.544999999999995</v>
      </c>
      <c r="E8" s="1">
        <f>SUM(E3:E7)</f>
        <v>202.35200000000003</v>
      </c>
    </row>
    <row r="9" spans="1:6" x14ac:dyDescent="0.2">
      <c r="A9" s="1" t="s">
        <v>27</v>
      </c>
      <c r="B9" s="1">
        <f>AVERAGE(B3:B7)</f>
        <v>15.052199999999999</v>
      </c>
      <c r="C9" s="1">
        <f t="shared" ref="C9:D9" si="3">AVERAGE(C3:C7)</f>
        <v>13.909200000000002</v>
      </c>
      <c r="D9" s="1">
        <f t="shared" si="3"/>
        <v>11.508999999999999</v>
      </c>
    </row>
  </sheetData>
  <mergeCells count="1">
    <mergeCell ref="A1:D1"/>
  </mergeCells>
  <conditionalFormatting sqref="F3:F7">
    <cfRule type="cellIs" dxfId="0" priority="1" operator="greaterThan">
      <formula>11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8" sqref="H18"/>
    </sheetView>
  </sheetViews>
  <sheetFormatPr baseColWidth="10" defaultRowHeight="14.25" x14ac:dyDescent="0.2"/>
  <cols>
    <col min="1" max="1" width="27.25" customWidth="1"/>
  </cols>
  <sheetData>
    <row r="1" spans="1:6" x14ac:dyDescent="0.2">
      <c r="A1" s="8" t="s">
        <v>18</v>
      </c>
      <c r="B1" s="3" t="s">
        <v>28</v>
      </c>
      <c r="C1" s="3" t="s">
        <v>29</v>
      </c>
      <c r="D1" s="3" t="s">
        <v>30</v>
      </c>
      <c r="E1" s="3" t="s">
        <v>32</v>
      </c>
      <c r="F1" s="3" t="s">
        <v>31</v>
      </c>
    </row>
    <row r="2" spans="1:6" x14ac:dyDescent="0.2">
      <c r="A2" s="8" t="s">
        <v>34</v>
      </c>
      <c r="B2" s="7">
        <v>10.75</v>
      </c>
      <c r="C2" s="7">
        <v>14.25</v>
      </c>
      <c r="D2" s="7">
        <v>15</v>
      </c>
      <c r="E2" s="7">
        <f>AVERAGE(B2:D2)</f>
        <v>13.333333333333334</v>
      </c>
      <c r="F2" s="3"/>
    </row>
    <row r="3" spans="1:6" x14ac:dyDescent="0.2">
      <c r="A3" s="8" t="s">
        <v>33</v>
      </c>
      <c r="B3" s="7">
        <v>12</v>
      </c>
      <c r="C3" s="7">
        <v>11.5</v>
      </c>
      <c r="D3" s="7">
        <v>12</v>
      </c>
      <c r="E3" s="7">
        <f t="shared" ref="E3:E7" si="0">AVERAGE(B3:D3)</f>
        <v>11.833333333333334</v>
      </c>
      <c r="F3" s="11"/>
    </row>
    <row r="4" spans="1:6" x14ac:dyDescent="0.2">
      <c r="A4" s="8" t="s">
        <v>36</v>
      </c>
      <c r="B4" s="7">
        <v>8</v>
      </c>
      <c r="C4" s="7">
        <v>10</v>
      </c>
      <c r="D4" s="7">
        <v>9</v>
      </c>
      <c r="E4" s="7">
        <f t="shared" si="0"/>
        <v>9</v>
      </c>
      <c r="F4" s="3"/>
    </row>
    <row r="5" spans="1:6" x14ac:dyDescent="0.2">
      <c r="A5" s="8" t="s">
        <v>35</v>
      </c>
      <c r="B5" s="7">
        <v>15</v>
      </c>
      <c r="C5" s="7">
        <v>14</v>
      </c>
      <c r="D5" s="7">
        <v>13</v>
      </c>
      <c r="E5" s="7">
        <f t="shared" si="0"/>
        <v>14</v>
      </c>
      <c r="F5" s="3"/>
    </row>
    <row r="6" spans="1:6" x14ac:dyDescent="0.2">
      <c r="A6" s="8" t="s">
        <v>22</v>
      </c>
      <c r="B6" s="7">
        <v>12</v>
      </c>
      <c r="C6" s="7">
        <v>5</v>
      </c>
      <c r="D6" s="7">
        <v>11</v>
      </c>
      <c r="E6" s="7">
        <f t="shared" si="0"/>
        <v>9.3333333333333339</v>
      </c>
      <c r="F6" s="3"/>
    </row>
    <row r="7" spans="1:6" x14ac:dyDescent="0.2">
      <c r="A7" s="28" t="s">
        <v>38</v>
      </c>
      <c r="B7" s="7">
        <v>11</v>
      </c>
      <c r="C7" s="7">
        <v>5</v>
      </c>
      <c r="D7" s="7">
        <v>9</v>
      </c>
      <c r="E7" s="7">
        <f t="shared" si="0"/>
        <v>8.3333333333333339</v>
      </c>
      <c r="F7" s="28"/>
    </row>
    <row r="8" spans="1:6" x14ac:dyDescent="0.2">
      <c r="A8" s="11" t="s">
        <v>37</v>
      </c>
      <c r="B8" s="6">
        <f>AVERAGE(B2:B7)</f>
        <v>11.458333333333334</v>
      </c>
      <c r="C8" s="6">
        <f>AVERAGE(C2:C7)</f>
        <v>9.9583333333333339</v>
      </c>
      <c r="D8" s="6">
        <f>AVERAGE(D2:D7)</f>
        <v>11.5</v>
      </c>
      <c r="E8" s="6"/>
      <c r="F8" s="1"/>
    </row>
    <row r="9" spans="1:6" x14ac:dyDescent="0.2">
      <c r="B9" s="10"/>
      <c r="C9" s="10"/>
      <c r="D9" s="10"/>
      <c r="E9" s="10"/>
      <c r="F9" s="9"/>
    </row>
    <row r="15" spans="1:6" x14ac:dyDescent="0.2">
      <c r="A15" s="8" t="s">
        <v>18</v>
      </c>
      <c r="B15" s="3" t="s">
        <v>28</v>
      </c>
      <c r="C15" s="3" t="s">
        <v>29</v>
      </c>
      <c r="D15" s="3" t="s">
        <v>30</v>
      </c>
      <c r="E15" s="3" t="s">
        <v>32</v>
      </c>
      <c r="F15" s="3" t="s">
        <v>31</v>
      </c>
    </row>
    <row r="16" spans="1:6" x14ac:dyDescent="0.2">
      <c r="A16" s="1" t="s">
        <v>38</v>
      </c>
      <c r="B16" s="7">
        <v>11</v>
      </c>
      <c r="C16" s="7">
        <v>16</v>
      </c>
      <c r="D16" s="7">
        <v>17</v>
      </c>
      <c r="E16" s="7">
        <f t="shared" ref="E16:E21" si="1">AVERAGE(B16:D16)</f>
        <v>14.666666666666666</v>
      </c>
      <c r="F16" s="1" t="str">
        <f>IF(E16&gt;=10,"réussi","echoué")</f>
        <v>réussi</v>
      </c>
    </row>
    <row r="17" spans="1:6" x14ac:dyDescent="0.2">
      <c r="A17" s="8" t="s">
        <v>35</v>
      </c>
      <c r="B17" s="7">
        <v>15</v>
      </c>
      <c r="C17" s="7">
        <v>14</v>
      </c>
      <c r="D17" s="7">
        <v>13</v>
      </c>
      <c r="E17" s="7">
        <f t="shared" si="1"/>
        <v>14</v>
      </c>
      <c r="F17" s="1" t="str">
        <f t="shared" ref="F17:F21" si="2">IF(E17&gt;=10,"réussi","echoué")</f>
        <v>réussi</v>
      </c>
    </row>
    <row r="18" spans="1:6" x14ac:dyDescent="0.2">
      <c r="A18" s="8" t="s">
        <v>34</v>
      </c>
      <c r="B18" s="7">
        <v>10.75</v>
      </c>
      <c r="C18" s="7">
        <v>14.25</v>
      </c>
      <c r="D18" s="7">
        <v>15</v>
      </c>
      <c r="E18" s="7">
        <f t="shared" si="1"/>
        <v>13.333333333333334</v>
      </c>
      <c r="F18" s="1" t="str">
        <f t="shared" si="2"/>
        <v>réussi</v>
      </c>
    </row>
    <row r="19" spans="1:6" x14ac:dyDescent="0.2">
      <c r="A19" s="8" t="s">
        <v>33</v>
      </c>
      <c r="B19" s="7">
        <v>12</v>
      </c>
      <c r="C19" s="7">
        <v>11.5</v>
      </c>
      <c r="D19" s="7">
        <v>12</v>
      </c>
      <c r="E19" s="7">
        <f t="shared" si="1"/>
        <v>11.833333333333334</v>
      </c>
      <c r="F19" s="1" t="str">
        <f t="shared" si="2"/>
        <v>réussi</v>
      </c>
    </row>
    <row r="20" spans="1:6" x14ac:dyDescent="0.2">
      <c r="A20" s="8" t="s">
        <v>22</v>
      </c>
      <c r="B20" s="7">
        <v>12</v>
      </c>
      <c r="C20" s="7">
        <v>5</v>
      </c>
      <c r="D20" s="7">
        <v>11</v>
      </c>
      <c r="E20" s="7">
        <f t="shared" si="1"/>
        <v>9.3333333333333339</v>
      </c>
      <c r="F20" s="1" t="str">
        <f t="shared" si="2"/>
        <v>echoué</v>
      </c>
    </row>
    <row r="21" spans="1:6" x14ac:dyDescent="0.2">
      <c r="A21" s="8" t="s">
        <v>36</v>
      </c>
      <c r="B21" s="7">
        <v>8</v>
      </c>
      <c r="C21" s="7">
        <v>10</v>
      </c>
      <c r="D21" s="7">
        <v>9</v>
      </c>
      <c r="E21" s="7">
        <f t="shared" si="1"/>
        <v>9</v>
      </c>
      <c r="F21" s="1" t="str">
        <f t="shared" si="2"/>
        <v>echoué</v>
      </c>
    </row>
    <row r="24" spans="1:6" x14ac:dyDescent="0.2">
      <c r="A24" s="3" t="s">
        <v>37</v>
      </c>
      <c r="B24" s="6">
        <f>AVERAGE(B16:B21)</f>
        <v>11.458333333333334</v>
      </c>
      <c r="C24" s="6">
        <f>AVERAGE(C16:C21)</f>
        <v>11.791666666666666</v>
      </c>
      <c r="D24" s="6">
        <f>AVERAGE(D16:D21)</f>
        <v>12.833333333333334</v>
      </c>
      <c r="E24" s="6">
        <f>AVERAGE(E16:E21)</f>
        <v>12.027777777777779</v>
      </c>
      <c r="F24" s="1"/>
    </row>
  </sheetData>
  <sortState ref="E2:E7">
    <sortCondition descending="1" ref="E1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5" workbookViewId="0">
      <selection activeCell="H2" sqref="H2"/>
    </sheetView>
  </sheetViews>
  <sheetFormatPr baseColWidth="10" defaultRowHeight="14.25" x14ac:dyDescent="0.2"/>
  <cols>
    <col min="1" max="1" width="8.75" bestFit="1" customWidth="1"/>
    <col min="2" max="2" width="17" customWidth="1"/>
    <col min="3" max="3" width="19.125" bestFit="1" customWidth="1"/>
    <col min="4" max="4" width="18.875" bestFit="1" customWidth="1"/>
    <col min="5" max="5" width="21" bestFit="1" customWidth="1"/>
    <col min="6" max="6" width="15.75" bestFit="1" customWidth="1"/>
    <col min="7" max="7" width="16.625" bestFit="1" customWidth="1"/>
    <col min="8" max="8" width="13.25" bestFit="1" customWidth="1"/>
  </cols>
  <sheetData>
    <row r="1" spans="1:8" s="12" customFormat="1" ht="30.75" customHeight="1" x14ac:dyDescent="0.2">
      <c r="A1" s="19" t="s">
        <v>41</v>
      </c>
      <c r="B1" s="19" t="s">
        <v>42</v>
      </c>
      <c r="C1" s="19" t="s">
        <v>43</v>
      </c>
      <c r="D1" s="19" t="s">
        <v>44</v>
      </c>
      <c r="E1" s="19" t="s">
        <v>45</v>
      </c>
      <c r="F1" s="19" t="s">
        <v>46</v>
      </c>
      <c r="G1" s="19" t="s">
        <v>39</v>
      </c>
      <c r="H1" s="19" t="s">
        <v>47</v>
      </c>
    </row>
    <row r="2" spans="1:8" x14ac:dyDescent="0.2">
      <c r="A2" s="20" t="s">
        <v>40</v>
      </c>
      <c r="B2" s="17">
        <v>1.2944444444444445</v>
      </c>
      <c r="C2" s="16">
        <v>1.40625</v>
      </c>
      <c r="D2" s="15">
        <f>RANK(B2,$B$2:$B$7,1)</f>
        <v>1</v>
      </c>
      <c r="E2" s="15">
        <f>RANK(C2,$C$2:$C$7,1)</f>
        <v>4</v>
      </c>
      <c r="F2" s="17">
        <f>SUM(B2:C2)</f>
        <v>2.7006944444444443</v>
      </c>
      <c r="G2" s="22">
        <f>RANK(F2,$F$2:$F$7,1)</f>
        <v>2</v>
      </c>
      <c r="H2" s="1">
        <f>IF(D2=1,100,IF(D2=2,50,IF(D2=3,25,0)))+IF(E2=1,100,IF(E2=2,50,IF(E2=3,25,0)))</f>
        <v>100</v>
      </c>
    </row>
    <row r="3" spans="1:8" x14ac:dyDescent="0.2">
      <c r="A3" s="20" t="s">
        <v>48</v>
      </c>
      <c r="B3" s="14">
        <v>1.4756944444444444</v>
      </c>
      <c r="C3" s="16">
        <v>1.425</v>
      </c>
      <c r="D3" s="15">
        <f t="shared" ref="D3:D7" si="0">RANK(B3,$B$2:$B$7,1)</f>
        <v>5</v>
      </c>
      <c r="E3" s="15">
        <f t="shared" ref="E3:E7" si="1">RANK(C3,$C$2:$C$7,1)</f>
        <v>5</v>
      </c>
      <c r="F3" s="17">
        <f t="shared" ref="F3:F7" si="2">B3+C3</f>
        <v>2.9006944444444445</v>
      </c>
      <c r="G3" s="1"/>
      <c r="H3" s="1">
        <f t="shared" ref="H3:H7" si="3">IF(D3=1,100,IF(D3=2,50,IF(D3=3,25,0)))+IF(E3=1,100,IF(E3=2,50,IF(E3=3,25,0)))</f>
        <v>0</v>
      </c>
    </row>
    <row r="4" spans="1:8" x14ac:dyDescent="0.2">
      <c r="A4" s="20" t="s">
        <v>49</v>
      </c>
      <c r="B4" s="16">
        <v>1.4583333333333333</v>
      </c>
      <c r="C4" s="16">
        <v>1.3541666666666667</v>
      </c>
      <c r="D4" s="15">
        <f t="shared" si="0"/>
        <v>4</v>
      </c>
      <c r="E4" s="15">
        <f t="shared" si="1"/>
        <v>2</v>
      </c>
      <c r="F4" s="17">
        <f t="shared" si="2"/>
        <v>2.8125</v>
      </c>
      <c r="G4" s="1"/>
      <c r="H4" s="1">
        <f t="shared" si="3"/>
        <v>50</v>
      </c>
    </row>
    <row r="5" spans="1:8" x14ac:dyDescent="0.2">
      <c r="A5" s="20" t="s">
        <v>50</v>
      </c>
      <c r="B5" s="16">
        <v>1.3625</v>
      </c>
      <c r="C5" s="16">
        <v>1.3736111111111111</v>
      </c>
      <c r="D5" s="15">
        <f t="shared" si="0"/>
        <v>3</v>
      </c>
      <c r="E5" s="15">
        <f t="shared" si="1"/>
        <v>3</v>
      </c>
      <c r="F5" s="17">
        <f t="shared" si="2"/>
        <v>2.7361111111111112</v>
      </c>
      <c r="G5" s="22">
        <f>RANK(F5,F2:F7,1)</f>
        <v>3</v>
      </c>
      <c r="H5" s="1">
        <f t="shared" si="3"/>
        <v>50</v>
      </c>
    </row>
    <row r="6" spans="1:8" x14ac:dyDescent="0.2">
      <c r="A6" s="20" t="s">
        <v>51</v>
      </c>
      <c r="B6" s="16">
        <v>1.2944444444444445</v>
      </c>
      <c r="C6" s="16">
        <v>1.3229166666666667</v>
      </c>
      <c r="D6" s="15">
        <f t="shared" si="0"/>
        <v>1</v>
      </c>
      <c r="E6" s="15">
        <f t="shared" si="1"/>
        <v>1</v>
      </c>
      <c r="F6" s="17">
        <f t="shared" si="2"/>
        <v>2.6173611111111112</v>
      </c>
      <c r="G6" s="22">
        <f>RANK(F6,F2:F7,1)</f>
        <v>1</v>
      </c>
      <c r="H6" s="1">
        <f t="shared" si="3"/>
        <v>200</v>
      </c>
    </row>
    <row r="7" spans="1:8" x14ac:dyDescent="0.2">
      <c r="A7" s="20" t="s">
        <v>52</v>
      </c>
      <c r="B7" s="16">
        <v>1.4756944444444444</v>
      </c>
      <c r="C7" s="16">
        <v>1.4666666666666668</v>
      </c>
      <c r="D7" s="15">
        <f t="shared" si="0"/>
        <v>5</v>
      </c>
      <c r="E7" s="15">
        <f t="shared" si="1"/>
        <v>6</v>
      </c>
      <c r="F7" s="17">
        <f t="shared" si="2"/>
        <v>2.9423611111111114</v>
      </c>
      <c r="G7" s="1"/>
      <c r="H7" s="1">
        <f t="shared" si="3"/>
        <v>0</v>
      </c>
    </row>
    <row r="8" spans="1:8" x14ac:dyDescent="0.2">
      <c r="E8" s="18"/>
    </row>
    <row r="9" spans="1:8" x14ac:dyDescent="0.2">
      <c r="E9" s="13"/>
      <c r="G9" s="21" t="s">
        <v>53</v>
      </c>
      <c r="H9" s="1">
        <f>SUM(H2:H7)</f>
        <v>400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2" sqref="C2"/>
    </sheetView>
  </sheetViews>
  <sheetFormatPr baseColWidth="10" defaultRowHeight="14.25" x14ac:dyDescent="0.2"/>
  <cols>
    <col min="2" max="2" width="15.625" customWidth="1"/>
    <col min="3" max="3" width="22.375" customWidth="1"/>
  </cols>
  <sheetData>
    <row r="1" spans="1:3" x14ac:dyDescent="0.2">
      <c r="A1" s="28" t="s">
        <v>57</v>
      </c>
      <c r="B1" s="28" t="s">
        <v>58</v>
      </c>
      <c r="C1" s="28" t="s">
        <v>59</v>
      </c>
    </row>
    <row r="2" spans="1:3" x14ac:dyDescent="0.2">
      <c r="A2" s="28" t="s">
        <v>60</v>
      </c>
      <c r="B2" s="29">
        <v>15000</v>
      </c>
      <c r="C2" s="29">
        <f t="shared" ref="C2:C6" si="0">IF(B2&gt;=20000,B2*3%,IF(B2&gt;=10000,B2*2%,"aucune prime"  ))</f>
        <v>300</v>
      </c>
    </row>
    <row r="3" spans="1:3" x14ac:dyDescent="0.2">
      <c r="A3" s="28" t="s">
        <v>61</v>
      </c>
      <c r="B3" s="29">
        <v>5987.6</v>
      </c>
      <c r="C3" s="29" t="str">
        <f t="shared" si="0"/>
        <v>aucune prime</v>
      </c>
    </row>
    <row r="4" spans="1:3" x14ac:dyDescent="0.2">
      <c r="A4" s="28" t="s">
        <v>62</v>
      </c>
      <c r="B4" s="29">
        <v>12003</v>
      </c>
      <c r="C4" s="29">
        <f t="shared" si="0"/>
        <v>240.06</v>
      </c>
    </row>
    <row r="5" spans="1:3" x14ac:dyDescent="0.2">
      <c r="A5" s="28" t="s">
        <v>63</v>
      </c>
      <c r="B5" s="29">
        <v>22500</v>
      </c>
      <c r="C5" s="29">
        <f t="shared" si="0"/>
        <v>675</v>
      </c>
    </row>
    <row r="6" spans="1:3" x14ac:dyDescent="0.2">
      <c r="A6" s="28" t="s">
        <v>64</v>
      </c>
      <c r="B6" s="29">
        <v>4600</v>
      </c>
      <c r="C6" s="29" t="str">
        <f t="shared" si="0"/>
        <v>aucune prime</v>
      </c>
    </row>
    <row r="7" spans="1:3" x14ac:dyDescent="0.2">
      <c r="A7" s="28" t="s">
        <v>65</v>
      </c>
      <c r="B7" s="29">
        <v>7000</v>
      </c>
      <c r="C7" s="29" t="str">
        <f>IF(B7&gt;=20000,B7*3%,IF(B7&gt;=10000,B7*2%,"aucune prime"  ))</f>
        <v>aucune prime</v>
      </c>
    </row>
    <row r="8" spans="1:3" x14ac:dyDescent="0.2">
      <c r="A8" s="28" t="s">
        <v>66</v>
      </c>
      <c r="B8" s="29">
        <v>35600</v>
      </c>
      <c r="C8" s="29">
        <f t="shared" ref="C8:C10" si="1">IF(B8&gt;=20000,B8*3%,IF(B8&gt;=10000,B8*2%,"aucune prime"  ))</f>
        <v>1068</v>
      </c>
    </row>
    <row r="9" spans="1:3" x14ac:dyDescent="0.2">
      <c r="A9" s="28" t="s">
        <v>67</v>
      </c>
      <c r="B9" s="29">
        <v>10500</v>
      </c>
      <c r="C9" s="29">
        <f t="shared" si="1"/>
        <v>210</v>
      </c>
    </row>
    <row r="10" spans="1:3" x14ac:dyDescent="0.2">
      <c r="A10" s="28" t="s">
        <v>68</v>
      </c>
      <c r="B10" s="29">
        <v>11000</v>
      </c>
      <c r="C10" s="29">
        <f t="shared" si="1"/>
        <v>220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ex01</vt:lpstr>
      <vt:lpstr>ex02</vt:lpstr>
      <vt:lpstr>ex04</vt:lpstr>
      <vt:lpstr>ex05</vt:lpstr>
      <vt:lpstr>ex03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2019-04-27T07:28:29Z</cp:lastPrinted>
  <dcterms:created xsi:type="dcterms:W3CDTF">2019-04-14T08:48:35Z</dcterms:created>
  <dcterms:modified xsi:type="dcterms:W3CDTF">2020-03-29T20:12:57Z</dcterms:modified>
</cp:coreProperties>
</file>